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<sst xmlns="http://schemas.openxmlformats.org/spreadsheetml/2006/main" count="60" uniqueCount="60">
  <si>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>Ogółem kwota kredytu</t>
  </si>
  <si>
    <t>Przeznaczenie kredytu</t>
  </si>
  <si>
    <t>Kwota rat w roku 2013</t>
  </si>
  <si>
    <t>Kwota odsetek w roku 2013</t>
  </si>
  <si>
    <t>Kwota rat w roku 2014</t>
  </si>
  <si>
    <t>Kwota odsetek w roku 2014</t>
  </si>
  <si>
    <t>Kwota rat w roku 2015</t>
  </si>
  <si>
    <t>Kwota odsetek w roku 2015</t>
  </si>
  <si>
    <t>Kwota rat w roku 2016</t>
  </si>
  <si>
    <t>Kwota odsetek w roku 2016</t>
  </si>
  <si>
    <t>Kwota rat w roku 2017</t>
  </si>
  <si>
    <t>Kwota odsetek w roku 2017</t>
  </si>
  <si>
    <t>Kwota rat w roku 2018</t>
  </si>
  <si>
    <t>Kwota odsetek w roku 2018</t>
  </si>
  <si>
    <t>Kwota rat w roku 2019</t>
  </si>
  <si>
    <t>Kwota odsetek w roku 2019</t>
  </si>
  <si>
    <t>Kwota rat w roku 2020</t>
  </si>
  <si>
    <t>Kwota odsetek w roku 2020</t>
  </si>
  <si>
    <t>Kwota rat w roku 2021</t>
  </si>
  <si>
    <t>Kwota odsetek w roku 2021</t>
  </si>
  <si>
    <t>Kwota rat w roku 2022</t>
  </si>
  <si>
    <t>Kwota odsetek w roku 2022</t>
  </si>
  <si>
    <t>Kwota rat w roku 2023</t>
  </si>
  <si>
    <t>Kwota odsetek w roku 2023</t>
  </si>
  <si>
    <t>Kwota rat w roku 2024</t>
  </si>
  <si>
    <t>Kwota odsetek w roku 2024</t>
  </si>
  <si>
    <t>Kwota rat w roku 2025</t>
  </si>
  <si>
    <t>Kwota odsetek w roku 2025</t>
  </si>
  <si>
    <t>Kwota rat w roku 2026</t>
  </si>
  <si>
    <t>Kwota odsetek w roku 2026</t>
  </si>
  <si>
    <t>Kwota rat w roku 2027</t>
  </si>
  <si>
    <t>Kwota odsetek w roku 2027</t>
  </si>
  <si>
    <t>Kwota rat w roku 2028</t>
  </si>
  <si>
    <t>Kwota odsetek w roku 2028</t>
  </si>
  <si>
    <t>Kwota rat w roku 2029</t>
  </si>
  <si>
    <t>Kwota odsetek w roku 2029</t>
  </si>
  <si>
    <t>Kwota rat w roku 2030</t>
  </si>
  <si>
    <t>Kwota odsetek w roku 2030</t>
  </si>
  <si>
    <t>Ogółem spłata rat</t>
  </si>
  <si>
    <t>Ogółem spłata odsetek</t>
  </si>
  <si>
    <t>2.500.000-kredyt otrzymany w transzach   do dnia 30.09.2006-2.493.391,19</t>
  </si>
  <si>
    <t>Budowa hali sportowej przy Zespole Szkół nr 1 im. Adama Mickiewicza w Lublińcu przy ul. Sobieskiego 22 oraz Przebudowa i termomodernizacja budynków w SOSZW w L-cu</t>
  </si>
  <si>
    <t xml:space="preserve">5.421.456-otrzymano w transzach </t>
  </si>
  <si>
    <t>Rozbudowa Szpitala Powiatowego w L-cu przy ul. Grunwaldzkiej 9 dla potrzeb Szpitalnego Oddziału Ratunkowego</t>
  </si>
  <si>
    <t>4.864.020-otrzymano w transzach 4.759.478,53</t>
  </si>
  <si>
    <t>Modernizacja drogi powiatowej S 2305 łączącej drogi krajowe DK46 z DK11 oraz zadań dotyczących modernizacji dróg powiatowych ujętych w wieloletnim planie inwestycyjnym Powiatu Lublinieckiego</t>
  </si>
  <si>
    <t>1.729.630-otrzymano w transzach 1.725.381,81</t>
  </si>
  <si>
    <t>Kredyt bankowy na zakup sprzetu i aparatury medycznej oraz rozbudowę i modernizację obiektów SP ZOZ w L-cu</t>
  </si>
  <si>
    <t>7.870.480 - otrzymano w transzach kwotę 7.660.080,19</t>
  </si>
  <si>
    <t>Kredyt przeznaczony na finansowanie wydatków związanych z realizacją zadania inwestycyjnego "Rozbudowa szpitala powiatowego w Lublińcu poprzez budowę pawilonu łóżkowego'</t>
  </si>
  <si>
    <t>766.196 - otrzymano w transzach kwotę 484.159,54</t>
  </si>
  <si>
    <t>Przebudowa drogi powiatowej S 2346 oraz modernizacja drogi powiatowej S 2312</t>
  </si>
  <si>
    <t>979.747,00 - otrzymano w transzach kwotę 979.746,72</t>
  </si>
  <si>
    <t>Przebudowa drogi powiatowej Nr S2011 ul. Zjednoczenia w Ciasnej - 351.157,00                      Przebudowa dróg: powiatowej 2312S, gminnej 635011S i gminnej 635021S jako połączenie komunikacyjne drogi krajowej DK1 i wojewódzkiej 789 w Woźnikach - 628.589,72</t>
  </si>
  <si>
    <t>421.218,00</t>
  </si>
  <si>
    <t>"Termomodernizacja budynku będącego własnością Powiatu Lublinieckiego zlokalizowanego w Lublińcu przy ul . Sobieskiego 9"</t>
  </si>
  <si>
    <t>Ogółem:</t>
  </si>
  <si>
    <t>Razem spłata rat i odsetek w danym roku</t>
  </si>
  <si>
    <t>Obilgacje-2013 rok</t>
  </si>
  <si>
    <t>Ogółem odsetki i raty wraz z obligacjami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</si>
</sst>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8"/>
      <name val="Arial CE"/>
      <family val="2"/>
    </font>
    <font>
      <sz val="6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wrapText="1"/>
    </xf>
    <xf numFmtId="4" fontId="2" fillId="0" borderId="2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4" fontId="4" fillId="0" borderId="2" xfId="0" applyNumberFormat="1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 wrapText="1"/>
    </xf>
    <xf numFmtId="4" fontId="4" fillId="0" borderId="4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5"/>
  <sheetViews>
    <sheetView tabSelected="1" workbookViewId="0" topLeftCell="A10">
      <selection activeCell="B18" sqref="B18"/>
    </sheetView>
  </sheetViews>
  <sheetFormatPr defaultColWidth="9.140625" defaultRowHeight="12.75"/>
  <sheetData>
    <row r="1" spans="1:40" ht="12.75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N1" s="3"/>
    </row>
    <row r="2" spans="1:40" ht="12.75">
      <c r="A2" s="4"/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  <c r="AN2" s="3"/>
    </row>
    <row r="3" spans="1:40" ht="33.7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 t="s">
        <v>21</v>
      </c>
      <c r="W3" s="5" t="s">
        <v>22</v>
      </c>
      <c r="X3" s="5" t="s">
        <v>23</v>
      </c>
      <c r="Y3" s="5" t="s">
        <v>24</v>
      </c>
      <c r="Z3" s="5" t="s">
        <v>25</v>
      </c>
      <c r="AA3" s="5" t="s">
        <v>26</v>
      </c>
      <c r="AB3" s="5" t="s">
        <v>27</v>
      </c>
      <c r="AC3" s="5" t="s">
        <v>28</v>
      </c>
      <c r="AD3" s="5" t="s">
        <v>29</v>
      </c>
      <c r="AE3" s="5" t="s">
        <v>30</v>
      </c>
      <c r="AF3" s="5" t="s">
        <v>31</v>
      </c>
      <c r="AG3" s="5" t="s">
        <v>32</v>
      </c>
      <c r="AH3" s="5" t="s">
        <v>33</v>
      </c>
      <c r="AI3" s="5" t="s">
        <v>34</v>
      </c>
      <c r="AJ3" s="5" t="s">
        <v>35</v>
      </c>
      <c r="AK3" s="5" t="s">
        <v>36</v>
      </c>
      <c r="AL3" s="5" t="s">
        <v>37</v>
      </c>
      <c r="AM3" s="6" t="s">
        <v>38</v>
      </c>
      <c r="AN3" s="6" t="s">
        <v>39</v>
      </c>
    </row>
    <row r="4" spans="1:40" ht="99.75">
      <c r="A4" s="7" t="s">
        <v>40</v>
      </c>
      <c r="B4" s="8" t="s">
        <v>41</v>
      </c>
      <c r="C4" s="9">
        <v>258340</v>
      </c>
      <c r="D4" s="9">
        <v>24441.75</v>
      </c>
      <c r="E4" s="9">
        <v>258340</v>
      </c>
      <c r="F4" s="9">
        <v>12660.68</v>
      </c>
      <c r="G4" s="9">
        <v>251691.19</v>
      </c>
      <c r="H4" s="9">
        <v>4732.69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10">
        <f aca="true" t="shared" si="0" ref="AM4:AN11">SUM(C4+E4+G4+I4+K4+M4+O4+Q4+S4+U4+W4+Y4+AA4+AC4+AE4+AG4+AI4+AK4)</f>
        <v>768371.19</v>
      </c>
      <c r="AN4" s="10">
        <f t="shared" si="0"/>
        <v>41835.12</v>
      </c>
    </row>
    <row r="5" spans="1:40" ht="75">
      <c r="A5" s="7" t="s">
        <v>42</v>
      </c>
      <c r="B5" s="8" t="s">
        <v>43</v>
      </c>
      <c r="C5" s="9">
        <v>587000</v>
      </c>
      <c r="D5" s="9">
        <v>66063.67</v>
      </c>
      <c r="E5" s="9">
        <v>587000</v>
      </c>
      <c r="F5" s="9">
        <v>38200.77</v>
      </c>
      <c r="G5" s="9">
        <v>588000</v>
      </c>
      <c r="H5" s="9">
        <v>21634.51</v>
      </c>
      <c r="I5" s="9">
        <v>224000</v>
      </c>
      <c r="J5" s="9">
        <v>9813.08</v>
      </c>
      <c r="K5" s="9">
        <v>225956</v>
      </c>
      <c r="L5" s="9">
        <v>3437.71</v>
      </c>
      <c r="M5" s="9">
        <v>0</v>
      </c>
      <c r="N5" s="9">
        <v>0</v>
      </c>
      <c r="O5" s="9">
        <v>0</v>
      </c>
      <c r="P5" s="9">
        <v>0</v>
      </c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10">
        <f t="shared" si="0"/>
        <v>2211956</v>
      </c>
      <c r="AN5" s="10">
        <f t="shared" si="0"/>
        <v>139149.74</v>
      </c>
    </row>
    <row r="6" spans="1:40" ht="116.25">
      <c r="A6" s="7" t="s">
        <v>44</v>
      </c>
      <c r="B6" s="8" t="s">
        <v>45</v>
      </c>
      <c r="C6" s="9">
        <v>300000</v>
      </c>
      <c r="D6" s="9">
        <v>122738.62</v>
      </c>
      <c r="E6" s="9">
        <v>300000</v>
      </c>
      <c r="F6" s="9">
        <v>91347.51</v>
      </c>
      <c r="G6" s="9">
        <v>300000</v>
      </c>
      <c r="H6" s="9">
        <v>82817.5</v>
      </c>
      <c r="I6" s="9">
        <v>500000</v>
      </c>
      <c r="J6" s="9">
        <v>72579.32</v>
      </c>
      <c r="K6" s="9">
        <v>500000</v>
      </c>
      <c r="L6" s="9">
        <v>58316.53</v>
      </c>
      <c r="M6" s="9">
        <v>500000</v>
      </c>
      <c r="N6" s="9">
        <v>44266.52</v>
      </c>
      <c r="O6" s="9">
        <v>500000</v>
      </c>
      <c r="P6" s="9">
        <v>30216.53</v>
      </c>
      <c r="Q6" s="9">
        <v>500000</v>
      </c>
      <c r="R6" s="9">
        <v>16225.35</v>
      </c>
      <c r="S6" s="9">
        <v>264020</v>
      </c>
      <c r="T6" s="9">
        <v>4619.28</v>
      </c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10">
        <f t="shared" si="0"/>
        <v>3664020</v>
      </c>
      <c r="AN6" s="10">
        <f t="shared" si="0"/>
        <v>523127.16000000003</v>
      </c>
    </row>
    <row r="7" spans="1:40" ht="66.75">
      <c r="A7" s="7" t="s">
        <v>46</v>
      </c>
      <c r="B7" s="8" t="s">
        <v>47</v>
      </c>
      <c r="C7" s="9">
        <v>100000</v>
      </c>
      <c r="D7" s="9">
        <v>46088.45</v>
      </c>
      <c r="E7" s="9">
        <v>100000</v>
      </c>
      <c r="F7" s="9">
        <v>33253.98</v>
      </c>
      <c r="G7" s="9">
        <v>129630</v>
      </c>
      <c r="H7" s="9">
        <v>30140.85</v>
      </c>
      <c r="I7" s="9">
        <v>330000</v>
      </c>
      <c r="J7" s="9">
        <v>24470.28</v>
      </c>
      <c r="K7" s="9">
        <v>330000</v>
      </c>
      <c r="L7" s="9">
        <v>15153.9</v>
      </c>
      <c r="M7" s="9">
        <v>335751.81</v>
      </c>
      <c r="N7" s="9">
        <v>5808.23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10">
        <f t="shared" si="0"/>
        <v>1325381.81</v>
      </c>
      <c r="AN7" s="10">
        <f t="shared" si="0"/>
        <v>154915.69</v>
      </c>
    </row>
    <row r="8" spans="1:40" ht="116.25">
      <c r="A8" s="7" t="s">
        <v>48</v>
      </c>
      <c r="B8" s="8" t="s">
        <v>49</v>
      </c>
      <c r="C8" s="9">
        <v>50000</v>
      </c>
      <c r="D8" s="9">
        <v>395406.37</v>
      </c>
      <c r="E8" s="9">
        <v>50000</v>
      </c>
      <c r="F8" s="9">
        <v>354334.24</v>
      </c>
      <c r="G8" s="9">
        <v>50000</v>
      </c>
      <c r="H8" s="9">
        <v>351969.24</v>
      </c>
      <c r="I8" s="9">
        <v>100000</v>
      </c>
      <c r="J8" s="9">
        <v>349671.97</v>
      </c>
      <c r="K8" s="9">
        <v>100000</v>
      </c>
      <c r="L8" s="9">
        <v>343981.71</v>
      </c>
      <c r="M8" s="9">
        <v>100000</v>
      </c>
      <c r="N8" s="9">
        <v>339251.7</v>
      </c>
      <c r="O8" s="9">
        <v>100000</v>
      </c>
      <c r="P8" s="9">
        <v>334521.71</v>
      </c>
      <c r="Q8" s="9">
        <v>100000</v>
      </c>
      <c r="R8" s="9">
        <v>330700.14</v>
      </c>
      <c r="S8" s="9">
        <v>100000</v>
      </c>
      <c r="T8" s="9">
        <v>325061.71</v>
      </c>
      <c r="U8" s="9">
        <v>300000</v>
      </c>
      <c r="V8" s="9">
        <v>316761.53</v>
      </c>
      <c r="W8" s="9">
        <v>500000</v>
      </c>
      <c r="X8" s="9">
        <v>299001.34</v>
      </c>
      <c r="Y8" s="9">
        <v>700000</v>
      </c>
      <c r="Z8" s="9">
        <v>272560.01</v>
      </c>
      <c r="AA8" s="9">
        <v>1200000</v>
      </c>
      <c r="AB8" s="9">
        <v>229745.73</v>
      </c>
      <c r="AC8" s="9">
        <v>1200000</v>
      </c>
      <c r="AD8" s="9">
        <v>172985.72</v>
      </c>
      <c r="AE8" s="9">
        <v>1200000</v>
      </c>
      <c r="AF8" s="9">
        <v>116225.73</v>
      </c>
      <c r="AG8" s="9">
        <v>640160</v>
      </c>
      <c r="AH8" s="9">
        <v>69680.98</v>
      </c>
      <c r="AI8" s="9">
        <v>640160</v>
      </c>
      <c r="AJ8" s="9">
        <v>39179.8</v>
      </c>
      <c r="AK8" s="9">
        <v>429760.19</v>
      </c>
      <c r="AL8" s="9">
        <v>9500.63</v>
      </c>
      <c r="AM8" s="10">
        <f t="shared" si="0"/>
        <v>7560080.19</v>
      </c>
      <c r="AN8" s="10">
        <f t="shared" si="0"/>
        <v>4650540.260000001</v>
      </c>
    </row>
    <row r="9" spans="1:40" ht="50.25">
      <c r="A9" s="7" t="s">
        <v>50</v>
      </c>
      <c r="B9" s="8" t="s">
        <v>51</v>
      </c>
      <c r="C9" s="9">
        <v>126196</v>
      </c>
      <c r="D9" s="9">
        <v>9871.85</v>
      </c>
      <c r="E9" s="9">
        <v>137963.54</v>
      </c>
      <c r="F9" s="9">
        <v>3234.86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10">
        <f t="shared" si="0"/>
        <v>264159.54000000004</v>
      </c>
      <c r="AN9" s="10">
        <f t="shared" si="0"/>
        <v>13106.710000000001</v>
      </c>
    </row>
    <row r="10" spans="1:40" ht="149.25">
      <c r="A10" s="7" t="s">
        <v>52</v>
      </c>
      <c r="B10" s="8" t="s">
        <v>53</v>
      </c>
      <c r="C10" s="9">
        <v>80000</v>
      </c>
      <c r="D10" s="9">
        <v>42984.34</v>
      </c>
      <c r="E10" s="9">
        <v>80000</v>
      </c>
      <c r="F10" s="9">
        <v>35687.89</v>
      </c>
      <c r="G10" s="9">
        <v>80000</v>
      </c>
      <c r="H10" s="9">
        <v>32071.89</v>
      </c>
      <c r="I10" s="9">
        <v>200000</v>
      </c>
      <c r="J10" s="9">
        <v>26490.58</v>
      </c>
      <c r="K10" s="9">
        <v>350000</v>
      </c>
      <c r="L10" s="9">
        <v>14810.12</v>
      </c>
      <c r="M10" s="9">
        <v>109746.72</v>
      </c>
      <c r="N10" s="9">
        <v>3088.91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10">
        <f t="shared" si="0"/>
        <v>899746.72</v>
      </c>
      <c r="AN10" s="10">
        <f t="shared" si="0"/>
        <v>155133.73</v>
      </c>
    </row>
    <row r="11" spans="1:40" ht="75">
      <c r="A11" s="7" t="s">
        <v>54</v>
      </c>
      <c r="B11" s="8" t="s">
        <v>55</v>
      </c>
      <c r="C11" s="9"/>
      <c r="D11" s="9">
        <v>882.83</v>
      </c>
      <c r="E11" s="9">
        <v>114882</v>
      </c>
      <c r="F11" s="9">
        <v>17651.7</v>
      </c>
      <c r="G11" s="9">
        <v>153168</v>
      </c>
      <c r="H11" s="9">
        <v>11183.88</v>
      </c>
      <c r="I11" s="9">
        <v>126557</v>
      </c>
      <c r="J11" s="9">
        <v>4310.21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10">
        <f t="shared" si="0"/>
        <v>394607</v>
      </c>
      <c r="AN11" s="10">
        <f t="shared" si="0"/>
        <v>34028.62</v>
      </c>
    </row>
    <row r="12" spans="1:40" ht="12.75">
      <c r="A12" s="7" t="s">
        <v>56</v>
      </c>
      <c r="B12" s="8"/>
      <c r="C12" s="9">
        <f aca="true" t="shared" si="1" ref="C12:AL12">SUM(C4:C10)</f>
        <v>1501536</v>
      </c>
      <c r="D12" s="9">
        <f aca="true" t="shared" si="2" ref="D12:J12">SUM(D4:D11)</f>
        <v>708477.8799999999</v>
      </c>
      <c r="E12" s="9">
        <f t="shared" si="2"/>
        <v>1628185.54</v>
      </c>
      <c r="F12" s="9">
        <f t="shared" si="2"/>
        <v>586371.6299999999</v>
      </c>
      <c r="G12" s="9">
        <f t="shared" si="2"/>
        <v>1552489.19</v>
      </c>
      <c r="H12" s="9">
        <f t="shared" si="2"/>
        <v>534550.5599999999</v>
      </c>
      <c r="I12" s="9">
        <f t="shared" si="2"/>
        <v>1480557</v>
      </c>
      <c r="J12" s="9">
        <f t="shared" si="2"/>
        <v>487335.44</v>
      </c>
      <c r="K12" s="9">
        <f t="shared" si="1"/>
        <v>1505956</v>
      </c>
      <c r="L12" s="9">
        <f t="shared" si="1"/>
        <v>435699.97000000003</v>
      </c>
      <c r="M12" s="9">
        <f t="shared" si="1"/>
        <v>1045498.53</v>
      </c>
      <c r="N12" s="9">
        <f t="shared" si="1"/>
        <v>392415.36</v>
      </c>
      <c r="O12" s="9">
        <f t="shared" si="1"/>
        <v>600000</v>
      </c>
      <c r="P12" s="9">
        <f t="shared" si="1"/>
        <v>364738.24</v>
      </c>
      <c r="Q12" s="9">
        <f t="shared" si="1"/>
        <v>600000</v>
      </c>
      <c r="R12" s="9">
        <f t="shared" si="1"/>
        <v>346925.49</v>
      </c>
      <c r="S12" s="9">
        <f t="shared" si="1"/>
        <v>364020</v>
      </c>
      <c r="T12" s="9">
        <f t="shared" si="1"/>
        <v>329680.99000000005</v>
      </c>
      <c r="U12" s="9">
        <f t="shared" si="1"/>
        <v>300000</v>
      </c>
      <c r="V12" s="9">
        <f t="shared" si="1"/>
        <v>316761.53</v>
      </c>
      <c r="W12" s="9">
        <f t="shared" si="1"/>
        <v>500000</v>
      </c>
      <c r="X12" s="9">
        <f t="shared" si="1"/>
        <v>299001.34</v>
      </c>
      <c r="Y12" s="9">
        <f t="shared" si="1"/>
        <v>700000</v>
      </c>
      <c r="Z12" s="9">
        <f t="shared" si="1"/>
        <v>272560.01</v>
      </c>
      <c r="AA12" s="9">
        <f t="shared" si="1"/>
        <v>1200000</v>
      </c>
      <c r="AB12" s="9">
        <f t="shared" si="1"/>
        <v>229745.73</v>
      </c>
      <c r="AC12" s="9">
        <f t="shared" si="1"/>
        <v>1200000</v>
      </c>
      <c r="AD12" s="9">
        <f t="shared" si="1"/>
        <v>172985.72</v>
      </c>
      <c r="AE12" s="9">
        <f t="shared" si="1"/>
        <v>1200000</v>
      </c>
      <c r="AF12" s="9">
        <f t="shared" si="1"/>
        <v>116225.73</v>
      </c>
      <c r="AG12" s="9">
        <f t="shared" si="1"/>
        <v>640160</v>
      </c>
      <c r="AH12" s="9">
        <f t="shared" si="1"/>
        <v>69680.98</v>
      </c>
      <c r="AI12" s="9">
        <f t="shared" si="1"/>
        <v>640160</v>
      </c>
      <c r="AJ12" s="9">
        <f t="shared" si="1"/>
        <v>39179.8</v>
      </c>
      <c r="AK12" s="9">
        <f t="shared" si="1"/>
        <v>429760.19</v>
      </c>
      <c r="AL12" s="9">
        <f t="shared" si="1"/>
        <v>9500.63</v>
      </c>
      <c r="AM12" s="11">
        <f>SUM(AM4:AM11)</f>
        <v>17088322.450000003</v>
      </c>
      <c r="AN12" s="11">
        <f>SUM(AN4:AN11)</f>
        <v>5711837.030000001</v>
      </c>
    </row>
    <row r="13" spans="1:40" ht="12.75">
      <c r="A13" s="12" t="s">
        <v>57</v>
      </c>
      <c r="B13" s="13"/>
      <c r="C13" s="13"/>
      <c r="D13" s="13">
        <f>SUM(C12:D12)</f>
        <v>2210013.88</v>
      </c>
      <c r="E13" s="13"/>
      <c r="F13" s="13">
        <f>SUM(E12:F12)</f>
        <v>2214557.17</v>
      </c>
      <c r="G13" s="13"/>
      <c r="H13" s="13">
        <f>SUM(G12:H12)</f>
        <v>2087039.75</v>
      </c>
      <c r="I13" s="13"/>
      <c r="J13" s="13">
        <f>SUM(I12:J12)</f>
        <v>1967892.44</v>
      </c>
      <c r="K13" s="13"/>
      <c r="L13" s="13">
        <f>SUM(K12:L12)</f>
        <v>1941655.97</v>
      </c>
      <c r="M13" s="13"/>
      <c r="N13" s="13">
        <f>SUM(M12:N12)</f>
        <v>1437913.8900000001</v>
      </c>
      <c r="O13" s="13"/>
      <c r="P13" s="13">
        <f>SUM(O12:P12)</f>
        <v>964738.24</v>
      </c>
      <c r="Q13" s="13"/>
      <c r="R13" s="13">
        <f>SUM(Q12:R12)</f>
        <v>946925.49</v>
      </c>
      <c r="S13" s="13"/>
      <c r="T13" s="13">
        <f>SUM(S12:T12)</f>
        <v>693700.99</v>
      </c>
      <c r="U13" s="13"/>
      <c r="V13" s="13">
        <f>SUM(U12:V12)</f>
        <v>616761.53</v>
      </c>
      <c r="W13" s="13"/>
      <c r="X13" s="13">
        <f>SUM(W12:X12)</f>
        <v>799001.3400000001</v>
      </c>
      <c r="Y13" s="13"/>
      <c r="Z13" s="13">
        <f>SUM(Y12:Z12)</f>
        <v>972560.01</v>
      </c>
      <c r="AA13" s="13"/>
      <c r="AB13" s="13">
        <f>SUM(AA12:AB12)</f>
        <v>1429745.73</v>
      </c>
      <c r="AC13" s="13"/>
      <c r="AD13" s="13">
        <f>SUM(AC12:AD12)</f>
        <v>1372985.72</v>
      </c>
      <c r="AE13" s="13"/>
      <c r="AF13" s="13">
        <f>SUM(AE12:AF12)</f>
        <v>1316225.73</v>
      </c>
      <c r="AG13" s="13"/>
      <c r="AH13" s="13">
        <f>SUM(AG12:AH12)</f>
        <v>709840.98</v>
      </c>
      <c r="AI13" s="13"/>
      <c r="AJ13" s="13">
        <f>SUM(AI12:AJ12)</f>
        <v>679339.8</v>
      </c>
      <c r="AK13" s="13"/>
      <c r="AL13" s="13">
        <f>SUM(AK12:AL12)</f>
        <v>439260.82</v>
      </c>
      <c r="AM13" s="10"/>
      <c r="AN13" s="10">
        <f>SUM(AL13+AJ13+AH13+AF13+AD13+AB13+Z13+X13+V13+T13+R13+P13+N13+L13+J13+H13+F13+D13)</f>
        <v>22800159.48</v>
      </c>
    </row>
    <row r="14" spans="1:40" ht="12.75">
      <c r="A14" s="14" t="s">
        <v>58</v>
      </c>
      <c r="B14" s="15"/>
      <c r="C14" s="13"/>
      <c r="D14" s="13"/>
      <c r="E14" s="13"/>
      <c r="F14" s="13">
        <v>133000</v>
      </c>
      <c r="G14" s="13"/>
      <c r="H14" s="13">
        <v>133000</v>
      </c>
      <c r="I14" s="13"/>
      <c r="J14" s="13">
        <v>133000</v>
      </c>
      <c r="K14" s="13"/>
      <c r="L14" s="13">
        <v>133000</v>
      </c>
      <c r="M14" s="13"/>
      <c r="N14" s="13">
        <v>133000</v>
      </c>
      <c r="O14" s="13">
        <v>600000</v>
      </c>
      <c r="P14" s="13">
        <v>127000</v>
      </c>
      <c r="Q14" s="13">
        <v>600000</v>
      </c>
      <c r="R14" s="13">
        <v>104000</v>
      </c>
      <c r="S14" s="13">
        <v>600000</v>
      </c>
      <c r="T14" s="13">
        <v>81000</v>
      </c>
      <c r="U14" s="13">
        <v>500000</v>
      </c>
      <c r="V14" s="13">
        <v>59000</v>
      </c>
      <c r="W14" s="13">
        <v>500000</v>
      </c>
      <c r="X14" s="13">
        <v>41000</v>
      </c>
      <c r="Y14" s="13">
        <v>700000</v>
      </c>
      <c r="Z14" s="13">
        <v>14000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0">
        <f>SUM(C14+E14+G14+I14+K14+M14+O14+Q14+S14+U14+W14+Y14+AA14+AC14+AE14+AG14+AI14+AK14)</f>
        <v>3500000</v>
      </c>
      <c r="AN14" s="10">
        <f>SUM(D14+F14+H14+J14+L14+N14+P14+R14+T14+V14+X14+Z14+AB14+AD14+AF14+AH14+AJ14+AL14)</f>
        <v>1091000</v>
      </c>
    </row>
    <row r="15" spans="1:40" ht="24" customHeight="1">
      <c r="A15" s="16" t="s">
        <v>59</v>
      </c>
      <c r="B15" s="17"/>
      <c r="C15" s="9"/>
      <c r="D15" s="9"/>
      <c r="E15" s="9">
        <f>SUM(E12+E14)</f>
        <v>1628185.54</v>
      </c>
      <c r="F15" s="9">
        <f>SUM(F14+F12)</f>
        <v>719371.6299999999</v>
      </c>
      <c r="G15" s="9">
        <f>SUM(G12+G14)</f>
        <v>1552489.19</v>
      </c>
      <c r="H15" s="9">
        <f>SUM(H14+H12)</f>
        <v>667550.5599999999</v>
      </c>
      <c r="I15" s="9">
        <f>SUM(I12+I14)</f>
        <v>1480557</v>
      </c>
      <c r="J15" s="9">
        <f>SUM(J14+J12)</f>
        <v>620335.44</v>
      </c>
      <c r="K15" s="9">
        <f>SUM(K12+K14)</f>
        <v>1505956</v>
      </c>
      <c r="L15" s="9">
        <f>SUM(L14+L12)</f>
        <v>568699.97</v>
      </c>
      <c r="M15" s="9">
        <f>SUM(M12+M14)</f>
        <v>1045498.53</v>
      </c>
      <c r="N15" s="9">
        <f>SUM(N14+N12)</f>
        <v>525415.36</v>
      </c>
      <c r="O15" s="9">
        <f>SUM(O12+O14)</f>
        <v>1200000</v>
      </c>
      <c r="P15" s="9">
        <f>SUM(P14+P12)</f>
        <v>491738.24</v>
      </c>
      <c r="Q15" s="9">
        <f>SUM(Q12+Q14)</f>
        <v>1200000</v>
      </c>
      <c r="R15" s="9">
        <f>SUM(R14+R12)</f>
        <v>450925.49</v>
      </c>
      <c r="S15" s="9">
        <f>SUM(S12+S14)</f>
        <v>964020</v>
      </c>
      <c r="T15" s="9">
        <f>SUM(T14+T12)</f>
        <v>410680.99000000005</v>
      </c>
      <c r="U15" s="9">
        <f>SUM(U12+U14)</f>
        <v>800000</v>
      </c>
      <c r="V15" s="9">
        <f>SUM(V14+V12)</f>
        <v>375761.53</v>
      </c>
      <c r="W15" s="9">
        <f>SUM(W12+W14)</f>
        <v>1000000</v>
      </c>
      <c r="X15" s="9">
        <f>SUM(X14+X12)</f>
        <v>340001.34</v>
      </c>
      <c r="Y15" s="9">
        <f>SUM(Y12+Y14)</f>
        <v>1400000</v>
      </c>
      <c r="Z15" s="9">
        <f>SUM(Z14+Z12)</f>
        <v>286560.01</v>
      </c>
      <c r="AA15" s="9">
        <f>SUM(AA12+AA14)</f>
        <v>1200000</v>
      </c>
      <c r="AB15" s="9">
        <f aca="true" t="shared" si="3" ref="AB15:AN15">SUM(AB12+AB14)</f>
        <v>229745.73</v>
      </c>
      <c r="AC15" s="9">
        <f t="shared" si="3"/>
        <v>1200000</v>
      </c>
      <c r="AD15" s="9">
        <f t="shared" si="3"/>
        <v>172985.72</v>
      </c>
      <c r="AE15" s="9">
        <f t="shared" si="3"/>
        <v>1200000</v>
      </c>
      <c r="AF15" s="9">
        <f t="shared" si="3"/>
        <v>116225.73</v>
      </c>
      <c r="AG15" s="9">
        <f t="shared" si="3"/>
        <v>640160</v>
      </c>
      <c r="AH15" s="9">
        <f t="shared" si="3"/>
        <v>69680.98</v>
      </c>
      <c r="AI15" s="9">
        <f t="shared" si="3"/>
        <v>640160</v>
      </c>
      <c r="AJ15" s="9">
        <f t="shared" si="3"/>
        <v>39179.8</v>
      </c>
      <c r="AK15" s="9">
        <f t="shared" si="3"/>
        <v>429760.19</v>
      </c>
      <c r="AL15" s="9">
        <f t="shared" si="3"/>
        <v>9500.63</v>
      </c>
      <c r="AM15" s="11">
        <f t="shared" si="3"/>
        <v>20588322.450000003</v>
      </c>
      <c r="AN15" s="11">
        <f t="shared" si="3"/>
        <v>6802837.030000001</v>
      </c>
    </row>
  </sheetData>
  <mergeCells count="2">
    <mergeCell ref="A14:B14"/>
    <mergeCell ref="A15:B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</cp:lastModifiedBy>
  <dcterms:created xsi:type="dcterms:W3CDTF">2013-11-25T10:45:45Z</dcterms:created>
  <dcterms:modified xsi:type="dcterms:W3CDTF">2013-11-25T10:47:43Z</dcterms:modified>
  <cp:category/>
  <cp:version/>
  <cp:contentType/>
  <cp:contentStatus/>
</cp:coreProperties>
</file>